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30" windowWidth="6240" windowHeight="8790" tabRatio="702" activeTab="0"/>
  </bookViews>
  <sheets>
    <sheet name="LÍQUIDOS DE GAS NATURAL" sheetId="1" r:id="rId1"/>
  </sheets>
  <definedNames>
    <definedName name="_xlnm.Print_Area" localSheetId="0">'LÍQUIDOS DE GAS NATURAL'!$D$4:$HT$77</definedName>
  </definedNames>
  <calcPr fullCalcOnLoad="1"/>
</workbook>
</file>

<file path=xl/sharedStrings.xml><?xml version="1.0" encoding="utf-8"?>
<sst xmlns="http://schemas.openxmlformats.org/spreadsheetml/2006/main" count="245" uniqueCount="52">
  <si>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</si>
  <si>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</si>
  <si>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</si>
  <si>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</si>
  <si>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</si>
  <si>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</si>
  <si>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</si>
  <si>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</si>
  <si>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</si>
  <si>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</si>
  <si>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</si>
  <si>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</si>
  <si>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</si>
  <si>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</si>
  <si>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</si>
  <si>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</si>
  <si>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</si>
  <si>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</si>
  <si>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</si>
  <si>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</si>
  <si>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</si>
  <si>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</si>
  <si>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</si>
  <si>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</si>
  <si>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</si>
  <si>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</si>
  <si>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</si>
  <si>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</si>
  <si>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</si>
  <si>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</si>
  <si>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</si>
  <si>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</si>
  <si>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</si>
  <si>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</si>
  <si>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</si>
  <si>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</si>
  <si>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</si>
  <si>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</si>
  <si>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</si>
  <si>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</si>
  <si>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</si>
  <si>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</si>
  <si>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</si>
  <si>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</si>
  <si>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</si>
  <si>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</si>
  <si>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</si>
  <si>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</si>
  <si>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</si>
  <si>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AGOST</t>
  </si>
  <si>
    <t>AGOSTO 2018</t>
  </si>
  <si>
    <t>DIFERENCIA AGOST 18- JUL18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</si>
</sst>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  <numFmt numFmtId="172" formatCode="_(* #,##0.000_);_(* \(#,##0.000\);_(* &quot;-&quot;?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56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0.5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3" fontId="19" fillId="33" borderId="0" xfId="0" applyNumberFormat="1" applyFont="1" applyFill="1" applyAlignment="1">
      <alignment/>
    </xf>
    <xf numFmtId="17" fontId="19" fillId="33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2" fontId="19" fillId="33" borderId="0" xfId="0" applyNumberFormat="1" applyFont="1" applyFill="1" applyBorder="1" applyAlignment="1">
      <alignment horizontal="center" vertical="center"/>
    </xf>
    <xf numFmtId="2" fontId="19" fillId="33" borderId="0" xfId="0" applyNumberFormat="1" applyFont="1" applyFill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20" fillId="33" borderId="0" xfId="0" applyNumberFormat="1" applyFont="1" applyFill="1" applyBorder="1" applyAlignment="1">
      <alignment horizontal="center"/>
    </xf>
    <xf numFmtId="4" fontId="20" fillId="33" borderId="0" xfId="0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49" fillId="33" borderId="0" xfId="0" applyFont="1" applyFill="1" applyAlignment="1">
      <alignment/>
    </xf>
    <xf numFmtId="0" fontId="20" fillId="33" borderId="0" xfId="0" applyFont="1" applyFill="1" applyAlignment="1">
      <alignment/>
    </xf>
    <xf numFmtId="3" fontId="20" fillId="33" borderId="0" xfId="0" applyNumberFormat="1" applyFont="1" applyFill="1" applyAlignment="1">
      <alignment horizontal="center"/>
    </xf>
    <xf numFmtId="165" fontId="20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/>
    </xf>
    <xf numFmtId="167" fontId="20" fillId="33" borderId="0" xfId="0" applyNumberFormat="1" applyFont="1" applyFill="1" applyAlignment="1">
      <alignment/>
    </xf>
    <xf numFmtId="49" fontId="19" fillId="33" borderId="0" xfId="0" applyNumberFormat="1" applyFont="1" applyFill="1" applyAlignment="1">
      <alignment/>
    </xf>
    <xf numFmtId="171" fontId="19" fillId="33" borderId="0" xfId="46" applyNumberFormat="1" applyFont="1" applyFill="1" applyAlignment="1">
      <alignment/>
    </xf>
    <xf numFmtId="170" fontId="19" fillId="33" borderId="0" xfId="46" applyNumberFormat="1" applyFont="1" applyFill="1" applyAlignment="1">
      <alignment/>
    </xf>
    <xf numFmtId="169" fontId="19" fillId="33" borderId="0" xfId="46" applyNumberFormat="1" applyFont="1" applyFill="1" applyAlignment="1">
      <alignment/>
    </xf>
    <xf numFmtId="168" fontId="19" fillId="33" borderId="0" xfId="46" applyNumberFormat="1" applyFont="1" applyFill="1" applyAlignment="1">
      <alignment/>
    </xf>
    <xf numFmtId="168" fontId="23" fillId="33" borderId="0" xfId="46" applyNumberFormat="1" applyFont="1" applyFill="1" applyAlignment="1">
      <alignment/>
    </xf>
    <xf numFmtId="166" fontId="23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3" fontId="23" fillId="33" borderId="0" xfId="0" applyNumberFormat="1" applyFont="1" applyFill="1" applyAlignment="1">
      <alignment/>
    </xf>
    <xf numFmtId="4" fontId="19" fillId="33" borderId="0" xfId="0" applyNumberFormat="1" applyFont="1" applyFill="1" applyAlignment="1">
      <alignment/>
    </xf>
    <xf numFmtId="4" fontId="23" fillId="33" borderId="0" xfId="0" applyNumberFormat="1" applyFont="1" applyFill="1" applyAlignment="1">
      <alignment/>
    </xf>
    <xf numFmtId="172" fontId="19" fillId="33" borderId="0" xfId="0" applyNumberFormat="1" applyFont="1" applyFill="1" applyAlignment="1">
      <alignment/>
    </xf>
    <xf numFmtId="0" fontId="19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17" fontId="19" fillId="33" borderId="0" xfId="0" applyNumberFormat="1" applyFont="1" applyFill="1" applyAlignment="1">
      <alignment/>
    </xf>
    <xf numFmtId="17" fontId="25" fillId="33" borderId="0" xfId="0" applyNumberFormat="1" applyFont="1" applyFill="1" applyAlignment="1">
      <alignment/>
    </xf>
    <xf numFmtId="14" fontId="19" fillId="33" borderId="0" xfId="0" applyNumberFormat="1" applyFont="1" applyFill="1" applyAlignment="1">
      <alignment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 horizontal="center"/>
    </xf>
    <xf numFmtId="17" fontId="23" fillId="33" borderId="0" xfId="0" applyNumberFormat="1" applyFont="1" applyFill="1" applyBorder="1" applyAlignment="1">
      <alignment horizontal="center"/>
    </xf>
    <xf numFmtId="2" fontId="23" fillId="33" borderId="0" xfId="0" applyNumberFormat="1" applyFont="1" applyFill="1" applyAlignment="1">
      <alignment horizontal="center"/>
    </xf>
    <xf numFmtId="17" fontId="26" fillId="33" borderId="0" xfId="0" applyNumberFormat="1" applyFont="1" applyFill="1" applyAlignment="1" quotePrefix="1">
      <alignment horizontal="center"/>
    </xf>
    <xf numFmtId="2" fontId="26" fillId="33" borderId="0" xfId="0" applyNumberFormat="1" applyFont="1" applyFill="1" applyAlignment="1" quotePrefix="1">
      <alignment horizontal="center"/>
    </xf>
    <xf numFmtId="3" fontId="26" fillId="33" borderId="0" xfId="0" applyNumberFormat="1" applyFont="1" applyFill="1" applyAlignment="1" quotePrefix="1">
      <alignment horizontal="center"/>
    </xf>
    <xf numFmtId="17" fontId="23" fillId="33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2" fontId="20" fillId="10" borderId="10" xfId="0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1" fontId="23" fillId="33" borderId="10" xfId="0" applyNumberFormat="1" applyFont="1" applyFill="1" applyBorder="1" applyAlignment="1">
      <alignment horizontal="center" vertical="center"/>
    </xf>
    <xf numFmtId="2" fontId="20" fillId="10" borderId="10" xfId="0" applyNumberFormat="1" applyFont="1" applyFill="1" applyBorder="1" applyAlignment="1">
      <alignment horizontal="center" vertical="center" wrapText="1"/>
    </xf>
    <xf numFmtId="2" fontId="23" fillId="35" borderId="11" xfId="0" applyNumberFormat="1" applyFont="1" applyFill="1" applyBorder="1" applyAlignment="1">
      <alignment horizontal="center" vertical="center"/>
    </xf>
    <xf numFmtId="3" fontId="23" fillId="35" borderId="10" xfId="0" applyNumberFormat="1" applyFont="1" applyFill="1" applyBorder="1" applyAlignment="1">
      <alignment horizontal="center" vertical="center"/>
    </xf>
    <xf numFmtId="0" fontId="20" fillId="1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center" vertical="center"/>
    </xf>
    <xf numFmtId="2" fontId="23" fillId="36" borderId="10" xfId="0" applyNumberFormat="1" applyFont="1" applyFill="1" applyBorder="1" applyAlignment="1">
      <alignment horizontal="left" vertical="center"/>
    </xf>
    <xf numFmtId="2" fontId="23" fillId="36" borderId="10" xfId="0" applyNumberFormat="1" applyFont="1" applyFill="1" applyBorder="1" applyAlignment="1">
      <alignment horizontal="center" vertical="center"/>
    </xf>
    <xf numFmtId="3" fontId="23" fillId="36" borderId="10" xfId="0" applyNumberFormat="1" applyFont="1" applyFill="1" applyBorder="1" applyAlignment="1">
      <alignment horizontal="center" vertical="center"/>
    </xf>
    <xf numFmtId="3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3" fontId="20" fillId="33" borderId="0" xfId="0" applyNumberFormat="1" applyFont="1" applyFill="1" applyBorder="1" applyAlignment="1">
      <alignment vertical="center"/>
    </xf>
    <xf numFmtId="2" fontId="23" fillId="33" borderId="0" xfId="0" applyNumberFormat="1" applyFont="1" applyFill="1" applyBorder="1" applyAlignment="1">
      <alignment horizontal="center"/>
    </xf>
    <xf numFmtId="2" fontId="19" fillId="0" borderId="12" xfId="0" applyNumberFormat="1" applyFont="1" applyBorder="1" applyAlignment="1">
      <alignment horizontal="center" vertical="center"/>
    </xf>
    <xf numFmtId="2" fontId="20" fillId="13" borderId="12" xfId="0" applyNumberFormat="1" applyFont="1" applyFill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3" fontId="20" fillId="12" borderId="13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left" vertical="center"/>
    </xf>
    <xf numFmtId="2" fontId="23" fillId="0" borderId="0" xfId="0" applyNumberFormat="1" applyFont="1" applyFill="1" applyBorder="1" applyAlignment="1">
      <alignment horizontal="left" vertical="center"/>
    </xf>
    <xf numFmtId="2" fontId="23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2" fontId="23" fillId="35" borderId="10" xfId="0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left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37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1" fontId="50" fillId="34" borderId="14" xfId="0" applyNumberFormat="1" applyFont="1" applyFill="1" applyBorder="1" applyAlignment="1">
      <alignment vertical="center" wrapText="1"/>
    </xf>
    <xf numFmtId="1" fontId="50" fillId="34" borderId="15" xfId="0" applyNumberFormat="1" applyFont="1" applyFill="1" applyBorder="1" applyAlignment="1">
      <alignment vertical="center" wrapText="1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0" fillId="33" borderId="16" xfId="0" applyNumberFormat="1" applyFont="1" applyFill="1" applyBorder="1" applyAlignment="1">
      <alignment vertical="center"/>
    </xf>
    <xf numFmtId="0" fontId="28" fillId="34" borderId="10" xfId="0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3" fontId="28" fillId="34" borderId="10" xfId="0" applyNumberFormat="1" applyFont="1" applyFill="1" applyBorder="1" applyAlignment="1">
      <alignment horizontal="center" vertical="center" wrapText="1"/>
    </xf>
    <xf numFmtId="3" fontId="28" fillId="34" borderId="13" xfId="0" applyNumberFormat="1" applyFont="1" applyFill="1" applyBorder="1" applyAlignment="1">
      <alignment horizontal="center" vertical="center" wrapText="1"/>
    </xf>
    <xf numFmtId="3" fontId="51" fillId="34" borderId="10" xfId="0" applyNumberFormat="1" applyFont="1" applyFill="1" applyBorder="1" applyAlignment="1">
      <alignment horizontal="center" vertical="center" wrapText="1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 wrapText="1"/>
    </xf>
    <xf numFmtId="3" fontId="23" fillId="34" borderId="10" xfId="0" applyNumberFormat="1" applyFont="1" applyFill="1" applyBorder="1" applyAlignment="1">
      <alignment horizontal="center" vertical="center"/>
    </xf>
    <xf numFmtId="2" fontId="23" fillId="35" borderId="10" xfId="0" applyNumberFormat="1" applyFont="1" applyFill="1" applyBorder="1" applyAlignment="1">
      <alignment horizontal="center" vertical="center"/>
    </xf>
    <xf numFmtId="3" fontId="23" fillId="38" borderId="10" xfId="0" applyNumberFormat="1" applyFont="1" applyFill="1" applyBorder="1" applyAlignment="1">
      <alignment horizontal="center" vertical="center"/>
    </xf>
    <xf numFmtId="2" fontId="20" fillId="10" borderId="10" xfId="0" applyNumberFormat="1" applyFont="1" applyFill="1" applyBorder="1" applyAlignment="1">
      <alignment horizontal="center" vertical="center"/>
    </xf>
    <xf numFmtId="2" fontId="20" fillId="10" borderId="10" xfId="0" applyNumberFormat="1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left" vertical="center"/>
    </xf>
    <xf numFmtId="3" fontId="23" fillId="39" borderId="10" xfId="0" applyNumberFormat="1" applyFont="1" applyFill="1" applyBorder="1" applyAlignment="1">
      <alignment horizontal="center" vertical="center"/>
    </xf>
    <xf numFmtId="3" fontId="23" fillId="40" borderId="10" xfId="0" applyNumberFormat="1" applyFont="1" applyFill="1" applyBorder="1" applyAlignment="1">
      <alignment horizontal="center" vertical="center"/>
    </xf>
    <xf numFmtId="3" fontId="23" fillId="37" borderId="10" xfId="0" applyNumberFormat="1" applyFont="1" applyFill="1" applyBorder="1" applyAlignment="1">
      <alignment horizontal="center" vertical="center"/>
    </xf>
    <xf numFmtId="3" fontId="23" fillId="41" borderId="10" xfId="0" applyNumberFormat="1" applyFont="1" applyFill="1" applyBorder="1" applyAlignment="1">
      <alignment horizontal="center" vertical="center"/>
    </xf>
    <xf numFmtId="1" fontId="51" fillId="34" borderId="14" xfId="0" applyNumberFormat="1" applyFont="1" applyFill="1" applyBorder="1" applyAlignment="1">
      <alignment horizontal="center" vertical="center" wrapText="1"/>
    </xf>
    <xf numFmtId="1" fontId="51" fillId="34" borderId="15" xfId="0" applyNumberFormat="1" applyFont="1" applyFill="1" applyBorder="1" applyAlignment="1">
      <alignment horizontal="center" vertical="center" wrapText="1"/>
    </xf>
    <xf numFmtId="1" fontId="51" fillId="34" borderId="11" xfId="0" applyNumberFormat="1" applyFont="1" applyFill="1" applyBorder="1" applyAlignment="1">
      <alignment horizontal="center" vertical="center" wrapText="1"/>
    </xf>
    <xf numFmtId="3" fontId="23" fillId="42" borderId="10" xfId="0" applyNumberFormat="1" applyFont="1" applyFill="1" applyBorder="1" applyAlignment="1">
      <alignment horizontal="center" vertical="center"/>
    </xf>
    <xf numFmtId="3" fontId="23" fillId="43" borderId="10" xfId="0" applyNumberFormat="1" applyFont="1" applyFill="1" applyBorder="1" applyAlignment="1">
      <alignment horizontal="center" vertical="center"/>
    </xf>
    <xf numFmtId="3" fontId="23" fillId="44" borderId="10" xfId="0" applyNumberFormat="1" applyFont="1" applyFill="1" applyBorder="1" applyAlignment="1">
      <alignment horizontal="center" vertical="center"/>
    </xf>
    <xf numFmtId="3" fontId="23" fillId="45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33" borderId="10" xfId="0" applyNumberFormat="1" applyFont="1" applyFill="1" applyBorder="1" applyAlignment="1">
      <alignment horizontal="center" vertical="center"/>
    </xf>
    <xf numFmtId="1" fontId="50" fillId="34" borderId="15" xfId="0" applyNumberFormat="1" applyFont="1" applyFill="1" applyBorder="1" applyAlignment="1">
      <alignment horizontal="center" vertical="center" wrapText="1"/>
    </xf>
    <xf numFmtId="1" fontId="50" fillId="34" borderId="11" xfId="0" applyNumberFormat="1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/>
    </xf>
    <xf numFmtId="1" fontId="23" fillId="34" borderId="10" xfId="0" applyNumberFormat="1" applyFont="1" applyFill="1" applyBorder="1" applyAlignment="1">
      <alignment horizontal="center" vertical="center"/>
    </xf>
    <xf numFmtId="3" fontId="23" fillId="41" borderId="14" xfId="0" applyNumberFormat="1" applyFont="1" applyFill="1" applyBorder="1" applyAlignment="1">
      <alignment horizontal="center" vertical="center"/>
    </xf>
    <xf numFmtId="3" fontId="23" fillId="41" borderId="15" xfId="0" applyNumberFormat="1" applyFont="1" applyFill="1" applyBorder="1" applyAlignment="1">
      <alignment horizontal="center" vertical="center"/>
    </xf>
    <xf numFmtId="3" fontId="23" fillId="41" borderId="11" xfId="0" applyNumberFormat="1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 vertical="center"/>
    </xf>
    <xf numFmtId="1" fontId="51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PROMEDIA FISCALIZADA DE LÍQUIDOS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0.02525"/>
          <c:y val="0.008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60"/>
    </c:view3D>
    <c:plotArea>
      <c:layout>
        <c:manualLayout>
          <c:xMode val="edge"/>
          <c:yMode val="edge"/>
          <c:x val="0"/>
          <c:y val="0.1295"/>
          <c:w val="0.9805"/>
          <c:h val="0.84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NATURAL'!$HB$1:$HS$1</c:f>
              <c:strCache/>
            </c:strRef>
          </c:cat>
          <c:val>
            <c:numRef>
              <c:f>'LÍQUIDOS DE GAS NATURAL'!$HA$22:$HS$22</c:f>
              <c:numCache/>
            </c:numRef>
          </c:val>
          <c:shape val="cylinder"/>
        </c:ser>
        <c:shape val="cylinder"/>
        <c:axId val="21267387"/>
        <c:axId val="57188756"/>
      </c:bar3DChart>
      <c:dateAx>
        <c:axId val="21267387"/>
        <c:scaling>
          <c:orientation val="minMax"/>
          <c:max val="43313"/>
          <c:min val="42948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7188756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71887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175"/>
              <c:y val="-0.43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12673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213</xdr:col>
      <xdr:colOff>904875</xdr:colOff>
      <xdr:row>25</xdr:row>
      <xdr:rowOff>161925</xdr:rowOff>
    </xdr:from>
    <xdr:to>
      <xdr:col>223</xdr:col>
      <xdr:colOff>419100</xdr:colOff>
      <xdr:row>62</xdr:row>
      <xdr:rowOff>38100</xdr:rowOff>
    </xdr:to>
    <xdr:graphicFrame>
      <xdr:nvGraphicFramePr>
        <xdr:cNvPr id="1" name="Chart 3"/>
        <xdr:cNvGraphicFramePr/>
      </xdr:nvGraphicFramePr>
      <xdr:xfrm>
        <a:off x="3257550" y="6534150"/>
        <a:ext cx="98488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55" zoomScaleNormal="40" zoomScaleSheetLayoutView="55" zoomScalePageLayoutView="0" workbookViewId="0" topLeftCell="D1">
      <selection activeCell="HF11" sqref="HF1:HF16384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14" width="15.7109375" style="1" hidden="1" customWidth="1"/>
    <col min="215" max="225" width="15.7109375" style="1" customWidth="1"/>
    <col min="226" max="226" width="17.7109375" style="1" customWidth="1"/>
    <col min="227" max="228" width="22.57421875" style="1" customWidth="1"/>
    <col min="229" max="239" width="11.421875" style="1" customWidth="1"/>
    <col min="240" max="240" width="11.7109375" style="1" customWidth="1"/>
    <col min="241" max="16384" width="11.421875" style="1" customWidth="1"/>
  </cols>
  <sheetData>
    <row r="1" spans="81:228" ht="12.7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/>
    </row>
    <row r="4" spans="2:227" ht="31.5" customHeight="1">
      <c r="B4" s="146" t="s">
        <v>44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</row>
    <row r="5" spans="2:227" ht="23.25" customHeight="1">
      <c r="B5" s="147" t="s">
        <v>50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</row>
    <row r="6" spans="2:227" ht="21">
      <c r="B6" s="147" t="s">
        <v>46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</row>
    <row r="7" spans="2:226" ht="15.75" hidden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2:226" ht="15.75" hidden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2:226" ht="15.75" hidden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2:226" ht="15.75" hidden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4:225" ht="21" customHeight="1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>
      <c r="A12" s="1"/>
      <c r="B12" s="5"/>
      <c r="C12" s="5"/>
      <c r="D12" s="152"/>
      <c r="E12" s="153"/>
      <c r="F12" s="134">
        <v>1999</v>
      </c>
      <c r="G12" s="134"/>
      <c r="H12" s="134"/>
      <c r="I12" s="134"/>
      <c r="J12" s="134"/>
      <c r="K12" s="134"/>
      <c r="L12" s="134"/>
      <c r="M12" s="134"/>
      <c r="N12" s="149">
        <v>2000</v>
      </c>
      <c r="O12" s="150"/>
      <c r="P12" s="150"/>
      <c r="Q12" s="150"/>
      <c r="R12" s="150"/>
      <c r="S12" s="150"/>
      <c r="T12" s="150"/>
      <c r="U12" s="151"/>
      <c r="V12" s="85">
        <v>2001</v>
      </c>
      <c r="W12" s="85"/>
      <c r="X12" s="85"/>
      <c r="Y12" s="85"/>
      <c r="Z12" s="85"/>
      <c r="AA12" s="85"/>
      <c r="AB12" s="85"/>
      <c r="AC12" s="133">
        <v>2001</v>
      </c>
      <c r="AD12" s="133"/>
      <c r="AE12" s="133"/>
      <c r="AF12" s="133"/>
      <c r="AG12" s="133"/>
      <c r="AH12" s="131">
        <v>2002</v>
      </c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2">
        <v>2003</v>
      </c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40">
        <v>2004</v>
      </c>
      <c r="BG12" s="140"/>
      <c r="BH12" s="140"/>
      <c r="BI12" s="140"/>
      <c r="BJ12" s="140"/>
      <c r="BK12" s="140"/>
      <c r="BL12" s="140"/>
      <c r="BM12" s="140"/>
      <c r="BN12" s="140"/>
      <c r="BO12" s="140"/>
      <c r="BP12" s="141">
        <v>2005</v>
      </c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38">
        <v>2006</v>
      </c>
      <c r="CC12" s="138"/>
      <c r="CD12" s="138"/>
      <c r="CE12" s="138"/>
      <c r="CF12" s="138"/>
      <c r="CG12" s="138"/>
      <c r="CH12" s="138"/>
      <c r="CI12" s="138"/>
      <c r="CJ12" s="138"/>
      <c r="CK12" s="138"/>
      <c r="CL12" s="139">
        <v>2007</v>
      </c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27">
        <v>2008</v>
      </c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54">
        <v>2009</v>
      </c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42">
        <v>2010</v>
      </c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87"/>
      <c r="EI12" s="87">
        <v>2011</v>
      </c>
      <c r="EJ12" s="87"/>
      <c r="EK12" s="87"/>
      <c r="EL12" s="87"/>
      <c r="EM12" s="87"/>
      <c r="EN12" s="87"/>
      <c r="EO12" s="142">
        <v>2011</v>
      </c>
      <c r="EP12" s="142"/>
      <c r="EQ12" s="142"/>
      <c r="ER12" s="143">
        <v>2012</v>
      </c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>
        <v>2013</v>
      </c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8">
        <v>2014</v>
      </c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>
        <v>2015</v>
      </c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144">
        <v>2016</v>
      </c>
      <c r="GY12" s="145"/>
      <c r="GZ12" s="155">
        <v>2017</v>
      </c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35">
        <v>2018</v>
      </c>
      <c r="HM12" s="136"/>
      <c r="HN12" s="136"/>
      <c r="HO12" s="136"/>
      <c r="HP12" s="136"/>
      <c r="HQ12" s="136"/>
      <c r="HR12" s="137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55.5" customHeight="1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49</v>
      </c>
      <c r="HT13" s="110" t="s">
        <v>51</v>
      </c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9" customFormat="1" ht="24.75" customHeight="1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</v>
      </c>
      <c r="GU14" s="44">
        <v>1006.258064516129</v>
      </c>
      <c r="GV14" s="44">
        <v>1307.2</v>
      </c>
      <c r="GW14" s="44">
        <v>1498.774193548387</v>
      </c>
      <c r="GX14" s="44">
        <v>996.8</v>
      </c>
      <c r="GY14" s="44">
        <v>818.3870967741935</v>
      </c>
      <c r="GZ14" s="44">
        <v>1265.225806451613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2">
        <f>HS14-HR14</f>
        <v>-61</v>
      </c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9" customFormat="1" ht="24.75" customHeight="1">
      <c r="A15" s="7"/>
      <c r="B15" s="128" t="s">
        <v>21</v>
      </c>
      <c r="C15" s="129" t="s">
        <v>16</v>
      </c>
      <c r="D15" s="130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55623.25806451613</v>
      </c>
      <c r="GS15" s="44">
        <v>52875.166666666664</v>
      </c>
      <c r="GT15" s="44">
        <v>53051.45161290323</v>
      </c>
      <c r="GU15" s="44">
        <v>53724.77419354839</v>
      </c>
      <c r="GV15" s="44">
        <v>45180.13333333333</v>
      </c>
      <c r="GW15" s="44">
        <v>49353.12903225807</v>
      </c>
      <c r="GX15" s="44">
        <v>52816.86666666667</v>
      </c>
      <c r="GY15" s="44">
        <v>51973.645161290326</v>
      </c>
      <c r="GZ15" s="44">
        <v>49614</v>
      </c>
      <c r="HA15" s="44">
        <v>51610.57142857143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2">
        <f>HS15-HR15</f>
        <v>1261</v>
      </c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9" customFormat="1" ht="24.75" customHeight="1">
      <c r="A16" s="7"/>
      <c r="B16" s="128"/>
      <c r="C16" s="129"/>
      <c r="D16" s="130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36082.86666666667</v>
      </c>
      <c r="GY16" s="44">
        <v>36020</v>
      </c>
      <c r="GZ16" s="44">
        <v>32194.516129032258</v>
      </c>
      <c r="HA16" s="44">
        <v>31197.39285714286</v>
      </c>
      <c r="HB16" s="44">
        <v>29546.1935483871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2">
        <f>HS16-HR16</f>
        <v>-11484</v>
      </c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9" customFormat="1" ht="24.75" customHeight="1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9357.333333333334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</v>
      </c>
      <c r="GZ17" s="44">
        <v>10721.677419354839</v>
      </c>
      <c r="HA17" s="44">
        <v>10550.5</v>
      </c>
      <c r="HB17" s="44">
        <v>10278.290322580646</v>
      </c>
      <c r="HC17" s="44">
        <v>9565.3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2">
        <f>HS17-HR17</f>
        <v>-7241</v>
      </c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9" customFormat="1" ht="24.75" customHeight="1">
      <c r="A18" s="8"/>
      <c r="B18" s="10"/>
      <c r="C18" s="56"/>
      <c r="D18" s="126" t="s">
        <v>41</v>
      </c>
      <c r="E18" s="126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aca="true" t="shared" si="0" ref="GS18:HD18">SUM(GS14:GS17)</f>
        <v>93350.76666666666</v>
      </c>
      <c r="GT18" s="61">
        <f t="shared" si="0"/>
        <v>99592.58064516129</v>
      </c>
      <c r="GU18" s="61">
        <f t="shared" si="0"/>
        <v>101014.09677419355</v>
      </c>
      <c r="GV18" s="61">
        <f t="shared" si="0"/>
        <v>92644.83333333334</v>
      </c>
      <c r="GW18" s="61">
        <f t="shared" si="0"/>
        <v>95516.70967741936</v>
      </c>
      <c r="GX18" s="61">
        <f t="shared" si="0"/>
        <v>100498.33333333334</v>
      </c>
      <c r="GY18" s="61">
        <f t="shared" si="0"/>
        <v>98730.83870967742</v>
      </c>
      <c r="GZ18" s="61">
        <f t="shared" si="0"/>
        <v>93795.41935483871</v>
      </c>
      <c r="HA18" s="61">
        <f t="shared" si="0"/>
        <v>94643.67857142857</v>
      </c>
      <c r="HB18" s="61">
        <f t="shared" si="0"/>
        <v>90416.87096774195</v>
      </c>
      <c r="HC18" s="61">
        <f t="shared" si="0"/>
        <v>84560.7</v>
      </c>
      <c r="HD18" s="61">
        <f t="shared" si="0"/>
        <v>88022</v>
      </c>
      <c r="HE18" s="61">
        <f aca="true" t="shared" si="1" ref="HE18:HQ18">SUM(HE14:HE17)</f>
        <v>92133</v>
      </c>
      <c r="HF18" s="61">
        <f t="shared" si="1"/>
        <v>86691</v>
      </c>
      <c r="HG18" s="61">
        <f t="shared" si="1"/>
        <v>95077</v>
      </c>
      <c r="HH18" s="61">
        <f t="shared" si="1"/>
        <v>79633</v>
      </c>
      <c r="HI18" s="61">
        <f t="shared" si="1"/>
        <v>89842</v>
      </c>
      <c r="HJ18" s="61">
        <f t="shared" si="1"/>
        <v>90032</v>
      </c>
      <c r="HK18" s="61">
        <f t="shared" si="1"/>
        <v>92242</v>
      </c>
      <c r="HL18" s="61">
        <f t="shared" si="1"/>
        <v>88587</v>
      </c>
      <c r="HM18" s="61">
        <f t="shared" si="1"/>
        <v>50393</v>
      </c>
      <c r="HN18" s="61">
        <f t="shared" si="1"/>
        <v>89226</v>
      </c>
      <c r="HO18" s="61">
        <f t="shared" si="1"/>
        <v>93440</v>
      </c>
      <c r="HP18" s="61">
        <f t="shared" si="1"/>
        <v>93501</v>
      </c>
      <c r="HQ18" s="61">
        <f t="shared" si="1"/>
        <v>94878</v>
      </c>
      <c r="HR18" s="61">
        <f>SUM(HR14:HR17)</f>
        <v>80561</v>
      </c>
      <c r="HS18" s="61">
        <f>SUM(HS14:HS17)</f>
        <v>63036</v>
      </c>
      <c r="HT18" s="61">
        <f>+HS18-HR18</f>
        <v>-17525</v>
      </c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12" customFormat="1" ht="23.25" customHeight="1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2">
        <f>+HS19-HR19</f>
        <v>60</v>
      </c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9" customFormat="1" ht="24.75" customHeight="1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aca="true" t="shared" si="2" ref="GS20:HF20">SUM(GS19)</f>
        <v>1043</v>
      </c>
      <c r="GT20" s="67">
        <f t="shared" si="2"/>
        <v>1120.774193548387</v>
      </c>
      <c r="GU20" s="67">
        <f t="shared" si="2"/>
        <v>1133.0967741935483</v>
      </c>
      <c r="GV20" s="67">
        <f t="shared" si="2"/>
        <v>1188.2666666666667</v>
      </c>
      <c r="GW20" s="67">
        <f t="shared" si="2"/>
        <v>1210.8387096774193</v>
      </c>
      <c r="GX20" s="67">
        <f t="shared" si="2"/>
        <v>1229.9333333333334</v>
      </c>
      <c r="GY20" s="67">
        <f t="shared" si="2"/>
        <v>1188.2903225806451</v>
      </c>
      <c r="GZ20" s="67">
        <f t="shared" si="2"/>
        <v>1190.5806451612902</v>
      </c>
      <c r="HA20" s="67">
        <f t="shared" si="2"/>
        <v>1158.4285714285713</v>
      </c>
      <c r="HB20" s="67">
        <f t="shared" si="2"/>
        <v>1045.8387096774193</v>
      </c>
      <c r="HC20" s="67">
        <f t="shared" si="2"/>
        <v>1144.9333333333334</v>
      </c>
      <c r="HD20" s="67">
        <f t="shared" si="2"/>
        <v>1127</v>
      </c>
      <c r="HE20" s="67">
        <f t="shared" si="2"/>
        <v>1051</v>
      </c>
      <c r="HF20" s="67">
        <f t="shared" si="2"/>
        <v>867</v>
      </c>
      <c r="HG20" s="67">
        <f aca="true" t="shared" si="3" ref="HG20:HQ20">SUM(HG19)</f>
        <v>973</v>
      </c>
      <c r="HH20" s="67">
        <f t="shared" si="3"/>
        <v>905</v>
      </c>
      <c r="HI20" s="67">
        <f t="shared" si="3"/>
        <v>1015</v>
      </c>
      <c r="HJ20" s="67">
        <f t="shared" si="3"/>
        <v>964</v>
      </c>
      <c r="HK20" s="67">
        <f t="shared" si="3"/>
        <v>889</v>
      </c>
      <c r="HL20" s="67">
        <f t="shared" si="3"/>
        <v>1113</v>
      </c>
      <c r="HM20" s="67">
        <f t="shared" si="3"/>
        <v>1040</v>
      </c>
      <c r="HN20" s="67">
        <f t="shared" si="3"/>
        <v>1085</v>
      </c>
      <c r="HO20" s="67">
        <f t="shared" si="3"/>
        <v>1097</v>
      </c>
      <c r="HP20" s="67">
        <f t="shared" si="3"/>
        <v>1062</v>
      </c>
      <c r="HQ20" s="67">
        <f t="shared" si="3"/>
        <v>1071</v>
      </c>
      <c r="HR20" s="67">
        <f>SUM(HR19)</f>
        <v>940</v>
      </c>
      <c r="HS20" s="67">
        <f>SUM(HS19)</f>
        <v>1000</v>
      </c>
      <c r="HT20" s="67">
        <f>+HS20-HR20</f>
        <v>60</v>
      </c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3:228" s="76" customFormat="1" ht="24.75" customHeight="1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</row>
    <row r="22" spans="1:256" s="12" customFormat="1" ht="37.5" customHeight="1">
      <c r="A22" s="11"/>
      <c r="B22" s="74"/>
      <c r="C22" s="75"/>
      <c r="D22" s="124" t="s">
        <v>45</v>
      </c>
      <c r="E22" s="125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</v>
      </c>
      <c r="GS22" s="81">
        <f aca="true" t="shared" si="4" ref="GS22:HC22">SUM(GS18,GS20)</f>
        <v>94393.76666666666</v>
      </c>
      <c r="GT22" s="81">
        <f t="shared" si="4"/>
        <v>100713.35483870968</v>
      </c>
      <c r="GU22" s="81">
        <f t="shared" si="4"/>
        <v>102147.19354838709</v>
      </c>
      <c r="GV22" s="81">
        <f t="shared" si="4"/>
        <v>93833.1</v>
      </c>
      <c r="GW22" s="81">
        <f t="shared" si="4"/>
        <v>96727.54838709679</v>
      </c>
      <c r="GX22" s="81">
        <f t="shared" si="4"/>
        <v>101728.26666666668</v>
      </c>
      <c r="GY22" s="81">
        <f t="shared" si="4"/>
        <v>99919.12903225808</v>
      </c>
      <c r="GZ22" s="81">
        <f t="shared" si="4"/>
        <v>94986</v>
      </c>
      <c r="HA22" s="81">
        <f t="shared" si="4"/>
        <v>95802.10714285713</v>
      </c>
      <c r="HB22" s="81">
        <f t="shared" si="4"/>
        <v>91462.70967741938</v>
      </c>
      <c r="HC22" s="81">
        <f t="shared" si="4"/>
        <v>85705.63333333333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aca="true" t="shared" si="5" ref="HH22:HQ22">SUM(HH18,HH20)</f>
        <v>80538</v>
      </c>
      <c r="HI22" s="92">
        <f t="shared" si="5"/>
        <v>90857</v>
      </c>
      <c r="HJ22" s="94">
        <f t="shared" si="5"/>
        <v>90996</v>
      </c>
      <c r="HK22" s="97">
        <f t="shared" si="5"/>
        <v>93131</v>
      </c>
      <c r="HL22" s="100">
        <f t="shared" si="5"/>
        <v>89700</v>
      </c>
      <c r="HM22" s="103">
        <f t="shared" si="5"/>
        <v>51433</v>
      </c>
      <c r="HN22" s="111">
        <f t="shared" si="5"/>
        <v>90311</v>
      </c>
      <c r="HO22" s="114">
        <f t="shared" si="5"/>
        <v>94537</v>
      </c>
      <c r="HP22" s="115">
        <f t="shared" si="5"/>
        <v>94563</v>
      </c>
      <c r="HQ22" s="118">
        <f t="shared" si="5"/>
        <v>95949</v>
      </c>
      <c r="HR22" s="120">
        <f>SUM(HR18,HR20)</f>
        <v>81501</v>
      </c>
      <c r="HS22" s="123">
        <f>SUM(HS18,HS20)</f>
        <v>64036</v>
      </c>
      <c r="HT22" s="121">
        <f>+HS22-HR22</f>
        <v>-17465</v>
      </c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28" s="11" customFormat="1" ht="21" customHeight="1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2:225" ht="1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</row>
    <row r="25" spans="2:226" ht="14.25" customHeight="1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2:226" ht="18" customHeight="1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</row>
    <row r="27" spans="2:228" ht="15" customHeight="1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2:228" ht="15.7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2:228" ht="15.7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50:226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6:142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6:48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227:228" ht="12.75">
      <c r="HS37" s="37"/>
      <c r="HT37" s="37"/>
    </row>
    <row r="47" ht="12.75">
      <c r="D47" s="38"/>
    </row>
    <row r="49" spans="5:59" ht="12.75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ht="12.75">
      <c r="AD50" s="41"/>
    </row>
    <row r="57" spans="66:142" ht="12.7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29">
    <mergeCell ref="B4:HS4"/>
    <mergeCell ref="B5:HS5"/>
    <mergeCell ref="B6:HS6"/>
    <mergeCell ref="FP12:GA12"/>
    <mergeCell ref="GB12:GM12"/>
    <mergeCell ref="N12:U12"/>
    <mergeCell ref="D12:E12"/>
    <mergeCell ref="ER12:FC12"/>
    <mergeCell ref="DJ12:DU12"/>
    <mergeCell ref="GZ12:HK12"/>
    <mergeCell ref="HL12:HR12"/>
    <mergeCell ref="CB12:CK12"/>
    <mergeCell ref="CL12:CW12"/>
    <mergeCell ref="BF12:BO12"/>
    <mergeCell ref="BP12:CA12"/>
    <mergeCell ref="DV12:EG12"/>
    <mergeCell ref="EO12:EQ12"/>
    <mergeCell ref="FD12:FO12"/>
    <mergeCell ref="GX12:GY12"/>
    <mergeCell ref="D22:E22"/>
    <mergeCell ref="D18:E18"/>
    <mergeCell ref="CX12:DI12"/>
    <mergeCell ref="B15:B16"/>
    <mergeCell ref="C15:C16"/>
    <mergeCell ref="D15:D16"/>
    <mergeCell ref="AH12:AS12"/>
    <mergeCell ref="AT12:BE12"/>
    <mergeCell ref="AC12:AG12"/>
    <mergeCell ref="F12:M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1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Salazar Perez Liz Isela</cp:lastModifiedBy>
  <cp:lastPrinted>2017-10-04T23:33:52Z</cp:lastPrinted>
  <dcterms:created xsi:type="dcterms:W3CDTF">1997-07-01T22:48:52Z</dcterms:created>
  <dcterms:modified xsi:type="dcterms:W3CDTF">2018-09-07T19:04:26Z</dcterms:modified>
  <cp:category/>
  <cp:version/>
  <cp:contentType/>
  <cp:contentStatus/>
</cp:coreProperties>
</file>